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BUILDING DIVISION\SDC Worksheets - Sewer\"/>
    </mc:Choice>
  </mc:AlternateContent>
  <workbookProtection lockStructure="1"/>
  <bookViews>
    <workbookView xWindow="0" yWindow="0" windowWidth="21585" windowHeight="10245"/>
  </bookViews>
  <sheets>
    <sheet name="Sheet1" sheetId="1" r:id="rId1"/>
  </sheets>
  <definedNames>
    <definedName name="_xlnm.Print_Area" localSheetId="0">Sheet1!$A$1:$Q$51</definedName>
  </definedNames>
  <calcPr calcId="162913"/>
</workbook>
</file>

<file path=xl/calcChain.xml><?xml version="1.0" encoding="utf-8"?>
<calcChain xmlns="http://schemas.openxmlformats.org/spreadsheetml/2006/main">
  <c r="M6" i="1" l="1"/>
  <c r="M7" i="1" l="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40" i="1" l="1"/>
  <c r="I19" i="1"/>
  <c r="I25" i="1"/>
  <c r="I30" i="1"/>
  <c r="Q19" i="1" l="1"/>
  <c r="Q30" i="1"/>
  <c r="Q25" i="1"/>
  <c r="I38" i="1"/>
  <c r="I9" i="1"/>
  <c r="I10" i="1"/>
  <c r="I11" i="1"/>
  <c r="I12" i="1"/>
  <c r="I13" i="1"/>
  <c r="I15" i="1"/>
  <c r="I16" i="1"/>
  <c r="I17" i="1"/>
  <c r="I18" i="1"/>
  <c r="I20" i="1"/>
  <c r="I21" i="1"/>
  <c r="I22" i="1"/>
  <c r="I23" i="1"/>
  <c r="I24" i="1"/>
  <c r="I26" i="1"/>
  <c r="I27" i="1"/>
  <c r="I28" i="1"/>
  <c r="I29" i="1"/>
  <c r="I31" i="1"/>
  <c r="I32" i="1"/>
  <c r="I33" i="1"/>
  <c r="I34" i="1"/>
  <c r="I35" i="1"/>
  <c r="I36" i="1"/>
  <c r="I37" i="1"/>
  <c r="I8" i="1"/>
  <c r="I7" i="1"/>
  <c r="I6" i="1"/>
  <c r="M41" i="1" l="1"/>
  <c r="M42" i="1" s="1"/>
  <c r="Q6" i="1"/>
  <c r="Q7" i="1"/>
  <c r="Q37" i="1"/>
  <c r="Q33" i="1"/>
  <c r="Q24" i="1"/>
  <c r="Q8" i="1"/>
  <c r="Q13" i="1"/>
  <c r="Q10" i="1"/>
  <c r="Q36" i="1"/>
  <c r="Q27" i="1"/>
  <c r="Q23" i="1"/>
  <c r="Q15" i="1"/>
  <c r="Q11" i="1"/>
  <c r="Q34" i="1"/>
  <c r="Q17" i="1"/>
  <c r="Q9" i="1"/>
  <c r="Q16" i="1"/>
  <c r="Q32" i="1"/>
  <c r="Q12" i="1"/>
  <c r="Q20" i="1"/>
  <c r="Q29" i="1"/>
  <c r="Q21" i="1"/>
  <c r="Q26" i="1"/>
  <c r="Q22" i="1"/>
  <c r="Q18" i="1"/>
  <c r="Q35" i="1"/>
  <c r="Q31" i="1"/>
  <c r="Q28" i="1"/>
  <c r="Q38" i="1"/>
  <c r="I14" i="1"/>
  <c r="Q14" i="1" s="1"/>
  <c r="I40" i="1" l="1"/>
  <c r="I41" i="1" s="1"/>
  <c r="I42" i="1" s="1"/>
  <c r="Q42" i="1" s="1"/>
  <c r="Q3" i="1" s="1"/>
  <c r="Q40" i="1"/>
  <c r="Q41" i="1" l="1"/>
  <c r="Q2" i="1" s="1"/>
</calcChain>
</file>

<file path=xl/sharedStrings.xml><?xml version="1.0" encoding="utf-8"?>
<sst xmlns="http://schemas.openxmlformats.org/spreadsheetml/2006/main" count="244" uniqueCount="76">
  <si>
    <t>Project Name:</t>
  </si>
  <si>
    <t>Job Site Address:</t>
  </si>
  <si>
    <t>Fixture Type</t>
  </si>
  <si>
    <t>Fixture Value</t>
  </si>
  <si>
    <t>=</t>
  </si>
  <si>
    <t>Baptistery / Font</t>
  </si>
  <si>
    <t>Bath - Tub / Shower</t>
  </si>
  <si>
    <t>Car Wash - Drive Thru</t>
  </si>
  <si>
    <t>Cuspidor / Water Asp</t>
  </si>
  <si>
    <t>Dishwasher - Commercial</t>
  </si>
  <si>
    <t>Dishwasher - Domestic</t>
  </si>
  <si>
    <t>Drinking Fountain</t>
  </si>
  <si>
    <t>Eye Wash</t>
  </si>
  <si>
    <t>Oil Separator (Gas Stations)</t>
  </si>
  <si>
    <t>Shower - Gang (per head)</t>
  </si>
  <si>
    <t>Shower - Stall</t>
  </si>
  <si>
    <t>Sink - Bradley</t>
  </si>
  <si>
    <t>Swimming Pool Filter</t>
  </si>
  <si>
    <t>Washer, Clothes</t>
  </si>
  <si>
    <t>Water Extractor</t>
  </si>
  <si>
    <t>Water Closet, Toilet</t>
  </si>
  <si>
    <t>Urinal</t>
  </si>
  <si>
    <t>Car Wash - Per Stall</t>
  </si>
  <si>
    <t>Garbage Disp -   &gt; 5 HP</t>
  </si>
  <si>
    <t>Garbage Disp -   &gt; 3/4 to ≤ 5 HP</t>
  </si>
  <si>
    <t>Sink - Comm. Food Service</t>
  </si>
  <si>
    <t>Sink - Service- Utility/ Mop</t>
  </si>
  <si>
    <t>Ice Mach./Fridge/Condensate Drain</t>
  </si>
  <si>
    <t>RV Dump Stations</t>
  </si>
  <si>
    <t>Bath - Jacuzzi /Whirlpool</t>
  </si>
  <si>
    <t>Sink - Hand/Lav/Bar/Kitch/Non Food Svc.</t>
  </si>
  <si>
    <t>Gabage Disp- ≤ 3/4 HP Non Com. Food Svc. **</t>
  </si>
  <si>
    <t>Floor Drain/Floor Sink 4 in *</t>
  </si>
  <si>
    <t>Floor Drain/Floor Sink 3 in *</t>
  </si>
  <si>
    <t>Floor Drain/Floor Sink 2 in *</t>
  </si>
  <si>
    <t>Other***</t>
  </si>
  <si>
    <t>Net Fixture Unit Values</t>
  </si>
  <si>
    <t>TOTAL FIXTURE UNIT VALUES (FUV's):
Formula: Sum added and removed FUV's separately</t>
  </si>
  <si>
    <t>Building Shell^</t>
  </si>
  <si>
    <t xml:space="preserve"> Added Fixture Unit Values</t>
  </si>
  <si>
    <t>Removed Fixture Unit Values</t>
  </si>
  <si>
    <t>Removed FUV's =</t>
  </si>
  <si>
    <t>Added FUV's =</t>
  </si>
  <si>
    <t>Added EDU's =</t>
  </si>
  <si>
    <t>Removed EDU's =</t>
  </si>
  <si>
    <t>CleanWater Services- SDC Calculation Worksheet</t>
  </si>
  <si>
    <t>x</t>
  </si>
  <si>
    <t>-</t>
  </si>
  <si>
    <t>Net EDU's:</t>
  </si>
  <si>
    <t>Balance Due:</t>
  </si>
  <si>
    <t>Garbage Disp -   ≤ 3/4 HP Com. Food Svc. **</t>
  </si>
  <si>
    <t>*</t>
  </si>
  <si>
    <t>**</t>
  </si>
  <si>
    <t>***</t>
  </si>
  <si>
    <t>^</t>
  </si>
  <si>
    <t>^^</t>
  </si>
  <si>
    <t>Fixture unit values for garbage disposals less than ¾ hp installed in non-residential applications shall be based on the proposed use of the facility. Uses associated with commercial food processing, preparation, handling, or group food service (cafeterias) shall be charged 16 FU. Uses for individual employee support (i.e., employee lunchrooms) shall not be separately charged.</t>
  </si>
  <si>
    <t>Count the greater of either the number of floor sinks units or the units that will drain into them, but not both.</t>
  </si>
  <si>
    <t>Net FUV's:</t>
  </si>
  <si>
    <t>Net Balance:</t>
  </si>
  <si>
    <t>Fees</t>
  </si>
  <si>
    <t>Credits</t>
  </si>
  <si>
    <t>TOTAL EQUIVALENT DWELLING UNITS (EDU's):
Formula: Divide FUV's by 16 (round to nearest 100th)</t>
  </si>
  <si>
    <t>Removed Fixtures Quantity</t>
  </si>
  <si>
    <t>Added Fixtures Quantity</t>
  </si>
  <si>
    <r>
      <t xml:space="preserve">All fees are from </t>
    </r>
    <r>
      <rPr>
        <i/>
        <sz val="8"/>
        <color theme="1"/>
        <rFont val="Palatino Linotype"/>
        <family val="1"/>
      </rPr>
      <t>current</t>
    </r>
    <r>
      <rPr>
        <sz val="8"/>
        <color theme="1"/>
        <rFont val="Palatino Linotype"/>
        <family val="1"/>
      </rPr>
      <t xml:space="preserve"> CWS Rates &amp; Charges:  https://www.cleanwaterservices.org/for-residents/utility-billing/our-rates/</t>
    </r>
  </si>
  <si>
    <r>
      <t xml:space="preserve">Shell permits: Fees apply to original permit only. Credits apply to the </t>
    </r>
    <r>
      <rPr>
        <b/>
        <i/>
        <sz val="8"/>
        <color theme="1"/>
        <rFont val="Palatino Linotype"/>
        <family val="1"/>
      </rPr>
      <t>first,</t>
    </r>
    <r>
      <rPr>
        <sz val="8"/>
        <color theme="1"/>
        <rFont val="Palatino Linotype"/>
        <family val="1"/>
      </rPr>
      <t xml:space="preserve"> 1st generation, tenant improvements only. </t>
    </r>
  </si>
  <si>
    <t>Annual Update:</t>
  </si>
  <si>
    <t>Check new cleanwater services rate sheet July 1.</t>
  </si>
  <si>
    <t>TOTAL CALCULATED FEES &amp; CREDITS:
Formula: Multiply EDU's by Current Rate^^</t>
  </si>
  <si>
    <t xml:space="preserve">Directions: </t>
  </si>
  <si>
    <t>Enter number of added and/or removed fixtures of each type. All fees will be automatically calculated.</t>
  </si>
  <si>
    <r>
      <t xml:space="preserve">Any fixture unit rating not addressed in this table shall be calculated pursuant to the </t>
    </r>
    <r>
      <rPr>
        <i/>
        <sz val="8"/>
        <color theme="1"/>
        <rFont val="Palatino Linotype"/>
        <family val="1"/>
      </rPr>
      <t xml:space="preserve">current </t>
    </r>
    <r>
      <rPr>
        <sz val="8"/>
        <color theme="1"/>
        <rFont val="Palatino Linotype"/>
        <family val="1"/>
      </rPr>
      <t>State Plumbing Code 702.1 or 702.3.</t>
    </r>
  </si>
  <si>
    <t>Date:</t>
  </si>
  <si>
    <t>Permit #:</t>
  </si>
  <si>
    <t>Current FY Rate for 1.0 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</si>
</sst>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
  </numFmts>
  <fonts count="18" x14ac:knownFonts="1">
    <font>
      <sz val="11"/>
      <color theme="1"/>
      <name val="Calibri"/>
      <family val="2"/>
      <scheme val="minor"/>
    </font>
    <font>
      <b/>
      <sz val="11"/>
      <color theme="1"/>
      <name val="Calibri"/>
      <family val="2"/>
      <scheme val="minor"/>
    </font>
    <font>
      <sz val="11"/>
      <color theme="1"/>
      <name val="Palatino Linotype"/>
      <family val="1"/>
    </font>
    <font>
      <b/>
      <sz val="10"/>
      <color theme="1"/>
      <name val="Palatino Linotype"/>
      <family val="1"/>
    </font>
    <font>
      <b/>
      <sz val="11"/>
      <name val="Palatino Linotype"/>
      <family val="1"/>
    </font>
    <font>
      <sz val="10"/>
      <color theme="1"/>
      <name val="Palatino Linotype"/>
      <family val="1"/>
    </font>
    <font>
      <sz val="10"/>
      <name val="Palatino Linotype"/>
      <family val="1"/>
    </font>
    <font>
      <sz val="8"/>
      <color theme="1"/>
      <name val="Palatino Linotype"/>
      <family val="1"/>
    </font>
    <font>
      <sz val="18"/>
      <color theme="1"/>
      <name val="Palatino Linotype"/>
      <family val="1"/>
    </font>
    <font>
      <sz val="9"/>
      <color theme="1"/>
      <name val="Calibri"/>
      <family val="2"/>
      <scheme val="minor"/>
    </font>
    <font>
      <i/>
      <sz val="8"/>
      <color theme="1"/>
      <name val="Palatino Linotype"/>
      <family val="1"/>
    </font>
    <font>
      <b/>
      <i/>
      <sz val="8"/>
      <color theme="1"/>
      <name val="Palatino Linotype"/>
      <family val="1"/>
    </font>
    <font>
      <b/>
      <sz val="11"/>
      <color theme="0"/>
      <name val="Calibri"/>
      <family val="2"/>
      <scheme val="minor"/>
    </font>
    <font>
      <sz val="11"/>
      <color theme="0"/>
      <name val="Calibri"/>
      <family val="2"/>
      <scheme val="minor"/>
    </font>
    <font>
      <sz val="11"/>
      <name val="Calibri"/>
      <family val="2"/>
      <scheme val="minor"/>
    </font>
    <font>
      <b/>
      <sz val="10"/>
      <name val="Palatino Linotype"/>
      <family val="1"/>
    </font>
    <font>
      <b/>
      <sz val="12"/>
      <name val="Palatino Linotype"/>
      <family val="1"/>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2060"/>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3"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76">
    <xf numFmtId="0" fontId="0" fillId="0" borderId="0" xfId="0"/>
    <xf numFmtId="0" fontId="1" fillId="0" borderId="0" xfId="0" applyFont="1" applyAlignment="1">
      <alignment horizontal="center" wrapText="1"/>
    </xf>
    <xf numFmtId="0" fontId="0" fillId="0" borderId="0" xfId="0" applyAlignment="1">
      <alignment vertical="center"/>
    </xf>
    <xf numFmtId="0" fontId="2" fillId="0" borderId="0" xfId="0" applyFont="1" applyProtection="1"/>
    <xf numFmtId="0" fontId="0" fillId="0" borderId="0" xfId="0" applyBorder="1" applyProtection="1"/>
    <xf numFmtId="0" fontId="6" fillId="4" borderId="2" xfId="0" applyFont="1" applyFill="1" applyBorder="1" applyAlignment="1" applyProtection="1">
      <alignment horizontal="center" vertical="center" wrapText="1"/>
    </xf>
    <xf numFmtId="49" fontId="6" fillId="3" borderId="2" xfId="0" applyNumberFormat="1"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xf>
    <xf numFmtId="1" fontId="5" fillId="2" borderId="2" xfId="0" applyNumberFormat="1" applyFont="1" applyFill="1" applyBorder="1" applyAlignment="1" applyProtection="1">
      <alignment horizontal="center"/>
      <protection locked="0"/>
    </xf>
    <xf numFmtId="49" fontId="5" fillId="2" borderId="2" xfId="0" applyNumberFormat="1" applyFont="1" applyFill="1" applyBorder="1" applyAlignment="1" applyProtection="1">
      <alignment horizontal="center"/>
    </xf>
    <xf numFmtId="49" fontId="5" fillId="2" borderId="2" xfId="0" applyNumberFormat="1" applyFont="1" applyFill="1" applyBorder="1" applyAlignment="1" applyProtection="1">
      <alignment horizontal="center" wrapText="1"/>
    </xf>
    <xf numFmtId="1" fontId="5" fillId="5" borderId="2" xfId="0" applyNumberFormat="1" applyFont="1" applyFill="1" applyBorder="1" applyAlignment="1" applyProtection="1">
      <alignment horizontal="center"/>
      <protection locked="0"/>
    </xf>
    <xf numFmtId="49" fontId="5" fillId="5" borderId="2" xfId="0" applyNumberFormat="1" applyFont="1" applyFill="1" applyBorder="1" applyAlignment="1" applyProtection="1">
      <alignment horizontal="center" vertical="center"/>
    </xf>
    <xf numFmtId="49" fontId="5" fillId="5" borderId="2" xfId="0" applyNumberFormat="1" applyFont="1" applyFill="1" applyBorder="1" applyAlignment="1" applyProtection="1">
      <alignment horizontal="center"/>
    </xf>
    <xf numFmtId="49" fontId="5" fillId="5" borderId="2" xfId="0" applyNumberFormat="1" applyFont="1" applyFill="1" applyBorder="1" applyAlignment="1" applyProtection="1">
      <alignment horizontal="center" wrapText="1"/>
    </xf>
    <xf numFmtId="0" fontId="5" fillId="5" borderId="2" xfId="0" applyFont="1" applyFill="1" applyBorder="1" applyAlignment="1" applyProtection="1"/>
    <xf numFmtId="0" fontId="9" fillId="0" borderId="0" xfId="0" applyFont="1" applyAlignment="1" applyProtection="1">
      <alignment horizontal="right"/>
    </xf>
    <xf numFmtId="0" fontId="9" fillId="0" borderId="0" xfId="0" applyFont="1" applyAlignment="1" applyProtection="1">
      <alignment horizontal="right" vertical="top"/>
    </xf>
    <xf numFmtId="0" fontId="5" fillId="0" borderId="0" xfId="0" applyFont="1" applyBorder="1" applyAlignment="1" applyProtection="1">
      <alignment horizontal="right"/>
    </xf>
    <xf numFmtId="0" fontId="5" fillId="0" borderId="0" xfId="0" applyFont="1" applyAlignment="1" applyProtection="1">
      <alignment horizontal="right"/>
    </xf>
    <xf numFmtId="0" fontId="3" fillId="0" borderId="0" xfId="0" applyFont="1" applyBorder="1" applyAlignment="1" applyProtection="1">
      <alignment horizontal="left" wrapText="1"/>
    </xf>
    <xf numFmtId="49" fontId="4" fillId="0" borderId="0" xfId="0" applyNumberFormat="1" applyFont="1" applyBorder="1" applyAlignment="1" applyProtection="1">
      <alignment horizontal="center" wrapText="1"/>
    </xf>
    <xf numFmtId="2" fontId="16" fillId="9" borderId="2" xfId="0" applyNumberFormat="1" applyFont="1" applyFill="1" applyBorder="1" applyAlignment="1" applyProtection="1">
      <alignment horizontal="center"/>
    </xf>
    <xf numFmtId="164" fontId="16" fillId="9" borderId="2" xfId="0" applyNumberFormat="1" applyFont="1" applyFill="1" applyBorder="1" applyAlignment="1" applyProtection="1">
      <alignment horizontal="center"/>
    </xf>
    <xf numFmtId="0" fontId="5" fillId="0" borderId="0" xfId="0" applyFont="1" applyBorder="1" applyAlignment="1" applyProtection="1">
      <alignment horizontal="right" wrapText="1"/>
      <protection locked="0"/>
    </xf>
    <xf numFmtId="164" fontId="13" fillId="0" borderId="0" xfId="0" applyNumberFormat="1" applyFont="1" applyFill="1" applyBorder="1" applyAlignment="1">
      <alignment vertical="center"/>
    </xf>
    <xf numFmtId="0" fontId="12" fillId="0" borderId="0" xfId="0" applyFont="1" applyFill="1" applyBorder="1" applyAlignment="1"/>
    <xf numFmtId="0" fontId="14" fillId="3" borderId="6" xfId="0" applyFont="1" applyFill="1" applyBorder="1" applyAlignment="1">
      <alignment vertical="center"/>
    </xf>
    <xf numFmtId="0" fontId="14" fillId="3" borderId="0" xfId="0" applyFont="1" applyFill="1" applyBorder="1" applyAlignment="1">
      <alignment vertical="center"/>
    </xf>
    <xf numFmtId="0" fontId="14" fillId="0" borderId="0" xfId="0" applyFont="1" applyFill="1" applyBorder="1" applyAlignment="1">
      <alignment vertical="center"/>
    </xf>
    <xf numFmtId="0" fontId="17" fillId="0" borderId="0" xfId="0" applyFont="1" applyFill="1" applyBorder="1" applyAlignment="1"/>
    <xf numFmtId="0" fontId="5" fillId="5" borderId="2" xfId="0" applyFont="1" applyFill="1" applyBorder="1" applyAlignment="1" applyProtection="1">
      <alignment horizontal="center"/>
    </xf>
    <xf numFmtId="0" fontId="5" fillId="2" borderId="2" xfId="0" applyFont="1" applyFill="1" applyBorder="1" applyAlignment="1" applyProtection="1">
      <alignment horizontal="center"/>
    </xf>
    <xf numFmtId="0" fontId="5" fillId="5" borderId="2" xfId="0" applyFont="1" applyFill="1" applyBorder="1" applyAlignment="1" applyProtection="1">
      <alignment horizontal="center"/>
      <protection locked="0"/>
    </xf>
    <xf numFmtId="2" fontId="5" fillId="5" borderId="2" xfId="0" applyNumberFormat="1" applyFont="1" applyFill="1" applyBorder="1" applyAlignment="1" applyProtection="1">
      <alignment horizontal="center" vertical="center"/>
    </xf>
    <xf numFmtId="2" fontId="5" fillId="4" borderId="2" xfId="0" applyNumberFormat="1" applyFont="1" applyFill="1" applyBorder="1" applyAlignment="1" applyProtection="1">
      <alignment horizontal="center" vertical="center"/>
    </xf>
    <xf numFmtId="164" fontId="6" fillId="3" borderId="2" xfId="0" applyNumberFormat="1" applyFont="1" applyFill="1" applyBorder="1" applyAlignment="1" applyProtection="1">
      <alignment horizontal="center" vertical="center"/>
    </xf>
    <xf numFmtId="164" fontId="13" fillId="6" borderId="0" xfId="0" applyNumberFormat="1" applyFont="1" applyFill="1" applyBorder="1" applyAlignment="1" applyProtection="1">
      <alignment horizontal="center" vertical="center"/>
    </xf>
    <xf numFmtId="0" fontId="3" fillId="0" borderId="1" xfId="0" applyFont="1" applyBorder="1" applyAlignment="1" applyProtection="1">
      <alignment horizontal="center" wrapText="1"/>
      <protection locked="0"/>
    </xf>
    <xf numFmtId="165" fontId="3" fillId="0" borderId="1" xfId="0" applyNumberFormat="1" applyFont="1" applyBorder="1" applyAlignment="1" applyProtection="1">
      <alignment horizontal="center" wrapText="1"/>
      <protection locked="0"/>
    </xf>
    <xf numFmtId="0" fontId="5" fillId="2" borderId="2" xfId="0" applyFont="1" applyFill="1" applyBorder="1" applyAlignment="1" applyProtection="1">
      <alignment horizontal="center"/>
    </xf>
    <xf numFmtId="0" fontId="5" fillId="5" borderId="2" xfId="0" applyFont="1" applyFill="1" applyBorder="1" applyAlignment="1" applyProtection="1">
      <alignment horizontal="center"/>
    </xf>
    <xf numFmtId="0" fontId="6" fillId="3" borderId="2" xfId="0" applyFont="1" applyFill="1" applyBorder="1" applyAlignment="1" applyProtection="1">
      <alignment horizontal="center" vertical="center" wrapText="1"/>
    </xf>
    <xf numFmtId="0" fontId="5" fillId="5" borderId="2" xfId="0" applyFont="1" applyFill="1" applyBorder="1" applyAlignment="1" applyProtection="1">
      <alignment horizontal="left"/>
    </xf>
    <xf numFmtId="0" fontId="5" fillId="2" borderId="2" xfId="0" applyFont="1" applyFill="1" applyBorder="1" applyAlignment="1" applyProtection="1">
      <alignment horizontal="left"/>
    </xf>
    <xf numFmtId="0" fontId="12" fillId="7" borderId="6" xfId="0" applyFont="1" applyFill="1" applyBorder="1" applyAlignment="1">
      <alignment horizontal="center"/>
    </xf>
    <xf numFmtId="0" fontId="12" fillId="7" borderId="0" xfId="0" applyFont="1" applyFill="1" applyBorder="1" applyAlignment="1">
      <alignment horizontal="center"/>
    </xf>
    <xf numFmtId="0" fontId="17" fillId="8" borderId="0" xfId="0" applyFont="1" applyFill="1" applyBorder="1" applyAlignment="1">
      <alignment horizontal="center"/>
    </xf>
    <xf numFmtId="0" fontId="8" fillId="0" borderId="0" xfId="0" applyFont="1" applyAlignment="1" applyProtection="1">
      <alignment horizontal="center"/>
    </xf>
    <xf numFmtId="0" fontId="5" fillId="0" borderId="1" xfId="0" applyFont="1" applyBorder="1" applyAlignment="1" applyProtection="1">
      <alignment horizontal="left"/>
    </xf>
    <xf numFmtId="2" fontId="6" fillId="9" borderId="2" xfId="0" applyNumberFormat="1" applyFont="1" applyFill="1" applyBorder="1" applyAlignment="1" applyProtection="1">
      <alignment horizontal="center" wrapText="1"/>
    </xf>
    <xf numFmtId="49" fontId="15" fillId="0" borderId="1" xfId="0" applyNumberFormat="1" applyFont="1" applyBorder="1" applyAlignment="1" applyProtection="1">
      <alignment horizontal="center" wrapText="1"/>
      <protection locked="0"/>
    </xf>
    <xf numFmtId="0" fontId="5" fillId="0" borderId="1" xfId="0" applyFont="1" applyBorder="1" applyAlignment="1" applyProtection="1">
      <alignment horizontal="right"/>
    </xf>
    <xf numFmtId="0" fontId="7" fillId="0" borderId="0" xfId="0" applyFont="1" applyBorder="1" applyAlignment="1" applyProtection="1">
      <alignment horizontal="left" vertical="top"/>
    </xf>
    <xf numFmtId="1" fontId="5" fillId="5" borderId="2" xfId="0" applyNumberFormat="1" applyFont="1" applyFill="1" applyBorder="1" applyAlignment="1" applyProtection="1">
      <alignment horizontal="center" vertical="center" wrapText="1"/>
    </xf>
    <xf numFmtId="2" fontId="5" fillId="5" borderId="2" xfId="0" applyNumberFormat="1" applyFont="1" applyFill="1" applyBorder="1" applyAlignment="1" applyProtection="1">
      <alignment horizontal="center" vertical="center"/>
    </xf>
    <xf numFmtId="0" fontId="5" fillId="5" borderId="2" xfId="0" applyFont="1" applyFill="1" applyBorder="1" applyAlignment="1" applyProtection="1">
      <alignment horizontal="center" vertical="center" wrapText="1"/>
    </xf>
    <xf numFmtId="1" fontId="5" fillId="4" borderId="2" xfId="0" applyNumberFormat="1" applyFont="1" applyFill="1" applyBorder="1" applyAlignment="1" applyProtection="1">
      <alignment horizontal="center" vertical="center" wrapText="1"/>
    </xf>
    <xf numFmtId="1" fontId="5" fillId="4" borderId="2" xfId="0" applyNumberFormat="1"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2" fontId="5" fillId="4" borderId="2" xfId="0" applyNumberFormat="1" applyFont="1" applyFill="1" applyBorder="1" applyAlignment="1" applyProtection="1">
      <alignment horizontal="center" vertical="center"/>
    </xf>
    <xf numFmtId="1" fontId="6" fillId="3" borderId="2" xfId="0" applyNumberFormat="1" applyFont="1" applyFill="1" applyBorder="1" applyAlignment="1" applyProtection="1">
      <alignment horizontal="center" vertical="center" wrapText="1"/>
    </xf>
    <xf numFmtId="1" fontId="6" fillId="3" borderId="2" xfId="0" applyNumberFormat="1" applyFont="1" applyFill="1" applyBorder="1" applyAlignment="1" applyProtection="1">
      <alignment horizontal="center" vertical="center"/>
    </xf>
    <xf numFmtId="164" fontId="6" fillId="3" borderId="2"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7" fillId="0" borderId="0" xfId="0" applyFont="1" applyBorder="1" applyAlignment="1" applyProtection="1">
      <alignment horizontal="left" wrapText="1"/>
    </xf>
    <xf numFmtId="0" fontId="7" fillId="0" borderId="0" xfId="0" applyFont="1" applyBorder="1" applyAlignment="1" applyProtection="1">
      <alignment horizontal="left"/>
    </xf>
    <xf numFmtId="2" fontId="5" fillId="5" borderId="3" xfId="0" applyNumberFormat="1" applyFont="1" applyFill="1" applyBorder="1" applyAlignment="1" applyProtection="1">
      <alignment horizontal="center" vertical="center"/>
    </xf>
    <xf numFmtId="2" fontId="5" fillId="5" borderId="4" xfId="0" applyNumberFormat="1" applyFont="1" applyFill="1" applyBorder="1" applyAlignment="1" applyProtection="1">
      <alignment horizontal="center" vertical="center"/>
    </xf>
    <xf numFmtId="2" fontId="5" fillId="4" borderId="3" xfId="0" applyNumberFormat="1" applyFont="1" applyFill="1" applyBorder="1" applyAlignment="1" applyProtection="1">
      <alignment horizontal="center" vertical="center"/>
    </xf>
    <xf numFmtId="2" fontId="5" fillId="4" borderId="4" xfId="0" applyNumberFormat="1" applyFont="1" applyFill="1" applyBorder="1" applyAlignment="1" applyProtection="1">
      <alignment horizontal="center" vertical="center"/>
    </xf>
    <xf numFmtId="164" fontId="6" fillId="3" borderId="3" xfId="0" applyNumberFormat="1" applyFont="1" applyFill="1" applyBorder="1" applyAlignment="1" applyProtection="1">
      <alignment horizontal="center" vertical="center"/>
    </xf>
    <xf numFmtId="164" fontId="6" fillId="3" borderId="4" xfId="0" applyNumberFormat="1" applyFont="1" applyFill="1" applyBorder="1" applyAlignment="1" applyProtection="1">
      <alignment horizontal="center" vertical="center"/>
    </xf>
    <xf numFmtId="0" fontId="7" fillId="0" borderId="5" xfId="0" applyFont="1" applyBorder="1" applyAlignment="1" applyProtection="1">
      <alignment horizontal="left"/>
    </xf>
    <xf numFmtId="0" fontId="5" fillId="5" borderId="2"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42664</xdr:colOff>
      <xdr:row>0</xdr:row>
      <xdr:rowOff>29765</xdr:rowOff>
    </xdr:from>
    <xdr:to>
      <xdr:col>1</xdr:col>
      <xdr:colOff>583406</xdr:colOff>
      <xdr:row>2</xdr:row>
      <xdr:rowOff>247648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64" y="29765"/>
          <a:ext cx="848320" cy="942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52"/>
  <sheetViews>
    <sheetView showGridLines="0" showRowColHeaders="0" tabSelected="1" view="pageLayout" topLeftCell="A10" zoomScale="85" zoomScaleNormal="70" zoomScaleSheetLayoutView="96" zoomScalePageLayoutView="85" workbookViewId="0">
      <selection activeCell="B44" sqref="B44:Q44"/>
    </sheetView>
  </sheetViews>
  <sheetFormatPr defaultRowHeight="15" x14ac:dyDescent="0.25"/>
  <cols>
    <col min="1" max="1" width="4.5703125" customWidth="1"/>
    <col min="2" max="2" width="8.85546875" customWidth="1"/>
    <col min="3" max="3" width="15.7109375" customWidth="1"/>
    <col min="4" max="4" width="11.7109375" customWidth="1"/>
    <col min="5" max="5" width="8.140625" customWidth="1"/>
    <col min="6" max="6" width="2" bestFit="1" customWidth="1"/>
    <col min="7" max="7" width="9.28515625" customWidth="1"/>
    <col min="8" max="8" width="2" bestFit="1" customWidth="1"/>
    <col min="9" max="9" width="11.28515625" customWidth="1"/>
    <col min="10" max="10" width="1.7109375" bestFit="1" customWidth="1"/>
    <col min="11" max="11" width="10.28515625" customWidth="1"/>
    <col min="12" max="12" width="2" bestFit="1" customWidth="1"/>
    <col min="13" max="13" width="9.140625" customWidth="1"/>
    <col min="14" max="14" width="1.85546875" customWidth="1"/>
    <col min="15" max="15" width="5.85546875" customWidth="1"/>
    <col min="16" max="16" width="2" bestFit="1" customWidth="1"/>
    <col min="17" max="17" width="12.85546875" customWidth="1"/>
    <col min="19" max="20" width="25.140625" customWidth="1"/>
    <col min="23" max="23" width="12" customWidth="1"/>
  </cols>
  <sheetData>
    <row r="1" spans="1:24" ht="25.5" x14ac:dyDescent="0.45">
      <c r="A1" s="3"/>
      <c r="B1" s="3"/>
      <c r="C1" s="49" t="s">
        <v>45</v>
      </c>
      <c r="D1" s="49"/>
      <c r="E1" s="49"/>
      <c r="F1" s="49"/>
      <c r="G1" s="49"/>
      <c r="H1" s="49"/>
      <c r="I1" s="49"/>
      <c r="J1" s="49"/>
      <c r="K1" s="49"/>
      <c r="L1" s="49"/>
      <c r="M1" s="49"/>
      <c r="N1" s="49"/>
      <c r="O1" s="49"/>
      <c r="P1" s="49"/>
      <c r="Q1" s="49"/>
    </row>
    <row r="2" spans="1:24" ht="31.5" customHeight="1" x14ac:dyDescent="0.35">
      <c r="A2" s="3"/>
      <c r="B2" s="3"/>
      <c r="C2" s="19" t="s">
        <v>0</v>
      </c>
      <c r="D2" s="39"/>
      <c r="E2" s="39"/>
      <c r="F2" s="39"/>
      <c r="G2" s="39"/>
      <c r="H2" s="39"/>
      <c r="I2" s="39"/>
      <c r="J2" s="39"/>
      <c r="K2" s="25" t="s">
        <v>73</v>
      </c>
      <c r="L2" s="40"/>
      <c r="M2" s="40"/>
      <c r="N2" s="21"/>
      <c r="O2" s="51" t="s">
        <v>48</v>
      </c>
      <c r="P2" s="51"/>
      <c r="Q2" s="23">
        <f>Q41</f>
        <v>0</v>
      </c>
    </row>
    <row r="3" spans="1:24" ht="31.5" customHeight="1" x14ac:dyDescent="0.35">
      <c r="A3" s="3"/>
      <c r="B3" s="3"/>
      <c r="C3" s="20" t="s">
        <v>1</v>
      </c>
      <c r="D3" s="39"/>
      <c r="E3" s="39"/>
      <c r="F3" s="39"/>
      <c r="G3" s="39"/>
      <c r="H3" s="39"/>
      <c r="I3" s="39"/>
      <c r="J3" s="39"/>
      <c r="K3" s="20" t="s">
        <v>74</v>
      </c>
      <c r="L3" s="52"/>
      <c r="M3" s="52"/>
      <c r="N3" s="22"/>
      <c r="O3" s="51" t="s">
        <v>49</v>
      </c>
      <c r="P3" s="51"/>
      <c r="Q3" s="24">
        <f>Q42</f>
        <v>0</v>
      </c>
    </row>
    <row r="4" spans="1:24" ht="25.5" customHeight="1" x14ac:dyDescent="0.3">
      <c r="A4" s="53" t="s">
        <v>70</v>
      </c>
      <c r="B4" s="53"/>
      <c r="C4" s="50" t="s">
        <v>71</v>
      </c>
      <c r="D4" s="50"/>
      <c r="E4" s="50"/>
      <c r="F4" s="50"/>
      <c r="G4" s="50"/>
      <c r="H4" s="50"/>
      <c r="I4" s="50"/>
      <c r="J4" s="50"/>
      <c r="K4" s="50"/>
      <c r="L4" s="50"/>
      <c r="M4" s="50"/>
      <c r="N4" s="50"/>
      <c r="O4" s="50"/>
      <c r="P4" s="50"/>
      <c r="Q4" s="50"/>
    </row>
    <row r="5" spans="1:24" ht="45" x14ac:dyDescent="0.25">
      <c r="A5" s="43" t="s">
        <v>2</v>
      </c>
      <c r="B5" s="43"/>
      <c r="C5" s="43"/>
      <c r="D5" s="43"/>
      <c r="E5" s="5" t="s">
        <v>3</v>
      </c>
      <c r="F5" s="5" t="s">
        <v>46</v>
      </c>
      <c r="G5" s="5" t="s">
        <v>64</v>
      </c>
      <c r="H5" s="5" t="s">
        <v>4</v>
      </c>
      <c r="I5" s="5" t="s">
        <v>39</v>
      </c>
      <c r="J5" s="6" t="s">
        <v>47</v>
      </c>
      <c r="K5" s="7" t="s">
        <v>63</v>
      </c>
      <c r="L5" s="7" t="s">
        <v>46</v>
      </c>
      <c r="M5" s="43" t="s">
        <v>40</v>
      </c>
      <c r="N5" s="43"/>
      <c r="O5" s="43"/>
      <c r="P5" s="5" t="s">
        <v>4</v>
      </c>
      <c r="Q5" s="5" t="s">
        <v>36</v>
      </c>
    </row>
    <row r="6" spans="1:24" s="1" customFormat="1" ht="15.75" x14ac:dyDescent="0.3">
      <c r="A6" s="45" t="s">
        <v>5</v>
      </c>
      <c r="B6" s="45"/>
      <c r="C6" s="45"/>
      <c r="D6" s="45"/>
      <c r="E6" s="33">
        <v>4</v>
      </c>
      <c r="F6" s="10" t="s">
        <v>46</v>
      </c>
      <c r="G6" s="9"/>
      <c r="H6" s="8" t="s">
        <v>4</v>
      </c>
      <c r="I6" s="33">
        <f>G6*E6</f>
        <v>0</v>
      </c>
      <c r="J6" s="10" t="s">
        <v>47</v>
      </c>
      <c r="K6" s="9"/>
      <c r="L6" s="10" t="s">
        <v>46</v>
      </c>
      <c r="M6" s="41">
        <f>E6*K6</f>
        <v>0</v>
      </c>
      <c r="N6" s="41"/>
      <c r="O6" s="41"/>
      <c r="P6" s="11" t="s">
        <v>4</v>
      </c>
      <c r="Q6" s="33">
        <f>I6-M6</f>
        <v>0</v>
      </c>
      <c r="U6"/>
      <c r="X6"/>
    </row>
    <row r="7" spans="1:24" ht="15.75" x14ac:dyDescent="0.3">
      <c r="A7" s="44" t="s">
        <v>29</v>
      </c>
      <c r="B7" s="44"/>
      <c r="C7" s="44"/>
      <c r="D7" s="44"/>
      <c r="E7" s="32">
        <v>4</v>
      </c>
      <c r="F7" s="14" t="s">
        <v>46</v>
      </c>
      <c r="G7" s="12"/>
      <c r="H7" s="13" t="s">
        <v>4</v>
      </c>
      <c r="I7" s="32">
        <f>G7*E7</f>
        <v>0</v>
      </c>
      <c r="J7" s="14" t="s">
        <v>47</v>
      </c>
      <c r="K7" s="12"/>
      <c r="L7" s="14" t="s">
        <v>46</v>
      </c>
      <c r="M7" s="42">
        <f t="shared" ref="M7:M38" si="0">E7*K7</f>
        <v>0</v>
      </c>
      <c r="N7" s="42"/>
      <c r="O7" s="42"/>
      <c r="P7" s="15" t="s">
        <v>4</v>
      </c>
      <c r="Q7" s="32">
        <f>I7-M7</f>
        <v>0</v>
      </c>
    </row>
    <row r="8" spans="1:24" ht="15.75" x14ac:dyDescent="0.3">
      <c r="A8" s="45" t="s">
        <v>6</v>
      </c>
      <c r="B8" s="45"/>
      <c r="C8" s="45"/>
      <c r="D8" s="45"/>
      <c r="E8" s="33">
        <v>4</v>
      </c>
      <c r="F8" s="10" t="s">
        <v>46</v>
      </c>
      <c r="G8" s="9"/>
      <c r="H8" s="8" t="s">
        <v>4</v>
      </c>
      <c r="I8" s="33">
        <f>G8*E8</f>
        <v>0</v>
      </c>
      <c r="J8" s="10" t="s">
        <v>47</v>
      </c>
      <c r="K8" s="9"/>
      <c r="L8" s="10" t="s">
        <v>46</v>
      </c>
      <c r="M8" s="41">
        <f t="shared" si="0"/>
        <v>0</v>
      </c>
      <c r="N8" s="41"/>
      <c r="O8" s="41"/>
      <c r="P8" s="11" t="s">
        <v>4</v>
      </c>
      <c r="Q8" s="33">
        <f>I8-M8</f>
        <v>0</v>
      </c>
    </row>
    <row r="9" spans="1:24" ht="15.75" x14ac:dyDescent="0.3">
      <c r="A9" s="44" t="s">
        <v>22</v>
      </c>
      <c r="B9" s="44"/>
      <c r="C9" s="44"/>
      <c r="D9" s="44"/>
      <c r="E9" s="32">
        <v>6</v>
      </c>
      <c r="F9" s="14" t="s">
        <v>46</v>
      </c>
      <c r="G9" s="12"/>
      <c r="H9" s="13" t="s">
        <v>4</v>
      </c>
      <c r="I9" s="32">
        <f t="shared" ref="I9:I38" si="1">G9*E9</f>
        <v>0</v>
      </c>
      <c r="J9" s="14" t="s">
        <v>47</v>
      </c>
      <c r="K9" s="12"/>
      <c r="L9" s="14" t="s">
        <v>46</v>
      </c>
      <c r="M9" s="42">
        <f t="shared" si="0"/>
        <v>0</v>
      </c>
      <c r="N9" s="42"/>
      <c r="O9" s="42"/>
      <c r="P9" s="15" t="s">
        <v>4</v>
      </c>
      <c r="Q9" s="32">
        <f t="shared" ref="Q9:Q38" si="2">I9-M9</f>
        <v>0</v>
      </c>
    </row>
    <row r="10" spans="1:24" ht="15.75" x14ac:dyDescent="0.3">
      <c r="A10" s="45" t="s">
        <v>7</v>
      </c>
      <c r="B10" s="45"/>
      <c r="C10" s="45"/>
      <c r="D10" s="45"/>
      <c r="E10" s="33">
        <v>16</v>
      </c>
      <c r="F10" s="10" t="s">
        <v>46</v>
      </c>
      <c r="G10" s="9"/>
      <c r="H10" s="8" t="s">
        <v>4</v>
      </c>
      <c r="I10" s="33">
        <f t="shared" si="1"/>
        <v>0</v>
      </c>
      <c r="J10" s="10" t="s">
        <v>47</v>
      </c>
      <c r="K10" s="9"/>
      <c r="L10" s="10" t="s">
        <v>46</v>
      </c>
      <c r="M10" s="41">
        <f t="shared" si="0"/>
        <v>0</v>
      </c>
      <c r="N10" s="41"/>
      <c r="O10" s="41"/>
      <c r="P10" s="11" t="s">
        <v>4</v>
      </c>
      <c r="Q10" s="33">
        <f t="shared" si="2"/>
        <v>0</v>
      </c>
    </row>
    <row r="11" spans="1:24" ht="15.75" x14ac:dyDescent="0.3">
      <c r="A11" s="44" t="s">
        <v>8</v>
      </c>
      <c r="B11" s="44"/>
      <c r="C11" s="44"/>
      <c r="D11" s="44"/>
      <c r="E11" s="32">
        <v>1</v>
      </c>
      <c r="F11" s="14" t="s">
        <v>46</v>
      </c>
      <c r="G11" s="12"/>
      <c r="H11" s="13" t="s">
        <v>4</v>
      </c>
      <c r="I11" s="32">
        <f t="shared" si="1"/>
        <v>0</v>
      </c>
      <c r="J11" s="14" t="s">
        <v>47</v>
      </c>
      <c r="K11" s="12"/>
      <c r="L11" s="14" t="s">
        <v>46</v>
      </c>
      <c r="M11" s="42">
        <f t="shared" si="0"/>
        <v>0</v>
      </c>
      <c r="N11" s="42"/>
      <c r="O11" s="42"/>
      <c r="P11" s="15" t="s">
        <v>4</v>
      </c>
      <c r="Q11" s="32">
        <f t="shared" si="2"/>
        <v>0</v>
      </c>
    </row>
    <row r="12" spans="1:24" ht="15.75" x14ac:dyDescent="0.3">
      <c r="A12" s="45" t="s">
        <v>9</v>
      </c>
      <c r="B12" s="45"/>
      <c r="C12" s="45"/>
      <c r="D12" s="45"/>
      <c r="E12" s="33">
        <v>4</v>
      </c>
      <c r="F12" s="10" t="s">
        <v>46</v>
      </c>
      <c r="G12" s="9"/>
      <c r="H12" s="8" t="s">
        <v>4</v>
      </c>
      <c r="I12" s="33">
        <f t="shared" si="1"/>
        <v>0</v>
      </c>
      <c r="J12" s="10" t="s">
        <v>47</v>
      </c>
      <c r="K12" s="9"/>
      <c r="L12" s="10" t="s">
        <v>46</v>
      </c>
      <c r="M12" s="41">
        <f t="shared" si="0"/>
        <v>0</v>
      </c>
      <c r="N12" s="41"/>
      <c r="O12" s="41"/>
      <c r="P12" s="11" t="s">
        <v>4</v>
      </c>
      <c r="Q12" s="33">
        <f t="shared" si="2"/>
        <v>0</v>
      </c>
    </row>
    <row r="13" spans="1:24" ht="15.75" x14ac:dyDescent="0.3">
      <c r="A13" s="44" t="s">
        <v>10</v>
      </c>
      <c r="B13" s="44"/>
      <c r="C13" s="44"/>
      <c r="D13" s="44"/>
      <c r="E13" s="32">
        <v>2</v>
      </c>
      <c r="F13" s="14" t="s">
        <v>46</v>
      </c>
      <c r="G13" s="12"/>
      <c r="H13" s="13" t="s">
        <v>4</v>
      </c>
      <c r="I13" s="32">
        <f t="shared" si="1"/>
        <v>0</v>
      </c>
      <c r="J13" s="14" t="s">
        <v>47</v>
      </c>
      <c r="K13" s="12"/>
      <c r="L13" s="14" t="s">
        <v>46</v>
      </c>
      <c r="M13" s="42">
        <f t="shared" si="0"/>
        <v>0</v>
      </c>
      <c r="N13" s="42"/>
      <c r="O13" s="42"/>
      <c r="P13" s="15" t="s">
        <v>4</v>
      </c>
      <c r="Q13" s="32">
        <f t="shared" si="2"/>
        <v>0</v>
      </c>
    </row>
    <row r="14" spans="1:24" ht="15.75" x14ac:dyDescent="0.3">
      <c r="A14" s="45" t="s">
        <v>11</v>
      </c>
      <c r="B14" s="45"/>
      <c r="C14" s="45"/>
      <c r="D14" s="45"/>
      <c r="E14" s="33">
        <v>1</v>
      </c>
      <c r="F14" s="10" t="s">
        <v>46</v>
      </c>
      <c r="G14" s="9"/>
      <c r="H14" s="8" t="s">
        <v>4</v>
      </c>
      <c r="I14" s="33">
        <f t="shared" si="1"/>
        <v>0</v>
      </c>
      <c r="J14" s="10" t="s">
        <v>47</v>
      </c>
      <c r="K14" s="9"/>
      <c r="L14" s="10" t="s">
        <v>46</v>
      </c>
      <c r="M14" s="41">
        <f t="shared" si="0"/>
        <v>0</v>
      </c>
      <c r="N14" s="41"/>
      <c r="O14" s="41"/>
      <c r="P14" s="11" t="s">
        <v>4</v>
      </c>
      <c r="Q14" s="33">
        <f t="shared" si="2"/>
        <v>0</v>
      </c>
    </row>
    <row r="15" spans="1:24" ht="15.75" x14ac:dyDescent="0.3">
      <c r="A15" s="44" t="s">
        <v>12</v>
      </c>
      <c r="B15" s="44"/>
      <c r="C15" s="44"/>
      <c r="D15" s="44"/>
      <c r="E15" s="32">
        <v>1</v>
      </c>
      <c r="F15" s="14" t="s">
        <v>46</v>
      </c>
      <c r="G15" s="12"/>
      <c r="H15" s="13" t="s">
        <v>4</v>
      </c>
      <c r="I15" s="32">
        <f t="shared" si="1"/>
        <v>0</v>
      </c>
      <c r="J15" s="14" t="s">
        <v>47</v>
      </c>
      <c r="K15" s="12"/>
      <c r="L15" s="14" t="s">
        <v>46</v>
      </c>
      <c r="M15" s="42">
        <f t="shared" si="0"/>
        <v>0</v>
      </c>
      <c r="N15" s="42"/>
      <c r="O15" s="42"/>
      <c r="P15" s="15" t="s">
        <v>4</v>
      </c>
      <c r="Q15" s="32">
        <f t="shared" si="2"/>
        <v>0</v>
      </c>
    </row>
    <row r="16" spans="1:24" ht="15.75" x14ac:dyDescent="0.3">
      <c r="A16" s="45" t="s">
        <v>34</v>
      </c>
      <c r="B16" s="45"/>
      <c r="C16" s="45"/>
      <c r="D16" s="45"/>
      <c r="E16" s="33">
        <v>2</v>
      </c>
      <c r="F16" s="10" t="s">
        <v>46</v>
      </c>
      <c r="G16" s="9"/>
      <c r="H16" s="8" t="s">
        <v>4</v>
      </c>
      <c r="I16" s="33">
        <f t="shared" si="1"/>
        <v>0</v>
      </c>
      <c r="J16" s="10" t="s">
        <v>47</v>
      </c>
      <c r="K16" s="9"/>
      <c r="L16" s="10" t="s">
        <v>46</v>
      </c>
      <c r="M16" s="41">
        <f t="shared" si="0"/>
        <v>0</v>
      </c>
      <c r="N16" s="41"/>
      <c r="O16" s="41"/>
      <c r="P16" s="11" t="s">
        <v>4</v>
      </c>
      <c r="Q16" s="33">
        <f t="shared" si="2"/>
        <v>0</v>
      </c>
    </row>
    <row r="17" spans="1:17" ht="15.75" x14ac:dyDescent="0.3">
      <c r="A17" s="44" t="s">
        <v>33</v>
      </c>
      <c r="B17" s="44"/>
      <c r="C17" s="44"/>
      <c r="D17" s="44"/>
      <c r="E17" s="32">
        <v>5</v>
      </c>
      <c r="F17" s="14" t="s">
        <v>46</v>
      </c>
      <c r="G17" s="12"/>
      <c r="H17" s="13" t="s">
        <v>4</v>
      </c>
      <c r="I17" s="32">
        <f t="shared" si="1"/>
        <v>0</v>
      </c>
      <c r="J17" s="14" t="s">
        <v>47</v>
      </c>
      <c r="K17" s="12"/>
      <c r="L17" s="14" t="s">
        <v>46</v>
      </c>
      <c r="M17" s="42">
        <f t="shared" si="0"/>
        <v>0</v>
      </c>
      <c r="N17" s="42"/>
      <c r="O17" s="42"/>
      <c r="P17" s="15" t="s">
        <v>4</v>
      </c>
      <c r="Q17" s="32">
        <f t="shared" si="2"/>
        <v>0</v>
      </c>
    </row>
    <row r="18" spans="1:17" ht="15.75" x14ac:dyDescent="0.3">
      <c r="A18" s="45" t="s">
        <v>32</v>
      </c>
      <c r="B18" s="45"/>
      <c r="C18" s="45"/>
      <c r="D18" s="45"/>
      <c r="E18" s="33">
        <v>6</v>
      </c>
      <c r="F18" s="10" t="s">
        <v>46</v>
      </c>
      <c r="G18" s="9"/>
      <c r="H18" s="8" t="s">
        <v>4</v>
      </c>
      <c r="I18" s="33">
        <f t="shared" si="1"/>
        <v>0</v>
      </c>
      <c r="J18" s="10" t="s">
        <v>47</v>
      </c>
      <c r="K18" s="9"/>
      <c r="L18" s="10" t="s">
        <v>46</v>
      </c>
      <c r="M18" s="41">
        <f t="shared" si="0"/>
        <v>0</v>
      </c>
      <c r="N18" s="41"/>
      <c r="O18" s="41"/>
      <c r="P18" s="11" t="s">
        <v>4</v>
      </c>
      <c r="Q18" s="33">
        <f t="shared" si="2"/>
        <v>0</v>
      </c>
    </row>
    <row r="19" spans="1:17" ht="15.75" x14ac:dyDescent="0.3">
      <c r="A19" s="44" t="s">
        <v>31</v>
      </c>
      <c r="B19" s="44"/>
      <c r="C19" s="44"/>
      <c r="D19" s="44"/>
      <c r="E19" s="32">
        <v>0</v>
      </c>
      <c r="F19" s="14" t="s">
        <v>46</v>
      </c>
      <c r="G19" s="12"/>
      <c r="H19" s="13" t="s">
        <v>4</v>
      </c>
      <c r="I19" s="32">
        <f>G19*E19</f>
        <v>0</v>
      </c>
      <c r="J19" s="14" t="s">
        <v>47</v>
      </c>
      <c r="K19" s="12"/>
      <c r="L19" s="14" t="s">
        <v>46</v>
      </c>
      <c r="M19" s="42">
        <f t="shared" si="0"/>
        <v>0</v>
      </c>
      <c r="N19" s="42"/>
      <c r="O19" s="42"/>
      <c r="P19" s="15" t="s">
        <v>4</v>
      </c>
      <c r="Q19" s="32">
        <f>I19-M19</f>
        <v>0</v>
      </c>
    </row>
    <row r="20" spans="1:17" ht="15.75" x14ac:dyDescent="0.3">
      <c r="A20" s="45" t="s">
        <v>50</v>
      </c>
      <c r="B20" s="45"/>
      <c r="C20" s="45"/>
      <c r="D20" s="45"/>
      <c r="E20" s="33">
        <v>16</v>
      </c>
      <c r="F20" s="10" t="s">
        <v>46</v>
      </c>
      <c r="G20" s="9"/>
      <c r="H20" s="8" t="s">
        <v>4</v>
      </c>
      <c r="I20" s="33">
        <f>G20*E20</f>
        <v>0</v>
      </c>
      <c r="J20" s="10" t="s">
        <v>47</v>
      </c>
      <c r="K20" s="9"/>
      <c r="L20" s="10" t="s">
        <v>46</v>
      </c>
      <c r="M20" s="41">
        <f t="shared" si="0"/>
        <v>0</v>
      </c>
      <c r="N20" s="41"/>
      <c r="O20" s="41"/>
      <c r="P20" s="11" t="s">
        <v>4</v>
      </c>
      <c r="Q20" s="33">
        <f>I20-M20</f>
        <v>0</v>
      </c>
    </row>
    <row r="21" spans="1:17" ht="15.75" x14ac:dyDescent="0.3">
      <c r="A21" s="44" t="s">
        <v>24</v>
      </c>
      <c r="B21" s="44"/>
      <c r="C21" s="44"/>
      <c r="D21" s="44"/>
      <c r="E21" s="32">
        <v>32</v>
      </c>
      <c r="F21" s="14" t="s">
        <v>46</v>
      </c>
      <c r="G21" s="12"/>
      <c r="H21" s="13" t="s">
        <v>4</v>
      </c>
      <c r="I21" s="32">
        <f>G21*E21</f>
        <v>0</v>
      </c>
      <c r="J21" s="14" t="s">
        <v>47</v>
      </c>
      <c r="K21" s="12"/>
      <c r="L21" s="14" t="s">
        <v>46</v>
      </c>
      <c r="M21" s="42">
        <f t="shared" si="0"/>
        <v>0</v>
      </c>
      <c r="N21" s="42"/>
      <c r="O21" s="42"/>
      <c r="P21" s="15" t="s">
        <v>4</v>
      </c>
      <c r="Q21" s="32">
        <f>I21-M21</f>
        <v>0</v>
      </c>
    </row>
    <row r="22" spans="1:17" ht="15.75" x14ac:dyDescent="0.3">
      <c r="A22" s="45" t="s">
        <v>23</v>
      </c>
      <c r="B22" s="45"/>
      <c r="C22" s="45"/>
      <c r="D22" s="45"/>
      <c r="E22" s="33">
        <v>42</v>
      </c>
      <c r="F22" s="10" t="s">
        <v>46</v>
      </c>
      <c r="G22" s="9"/>
      <c r="H22" s="8" t="s">
        <v>4</v>
      </c>
      <c r="I22" s="33">
        <f>G22*E22</f>
        <v>0</v>
      </c>
      <c r="J22" s="10" t="s">
        <v>47</v>
      </c>
      <c r="K22" s="9"/>
      <c r="L22" s="10" t="s">
        <v>46</v>
      </c>
      <c r="M22" s="41">
        <f t="shared" si="0"/>
        <v>0</v>
      </c>
      <c r="N22" s="41"/>
      <c r="O22" s="41"/>
      <c r="P22" s="11" t="s">
        <v>4</v>
      </c>
      <c r="Q22" s="33">
        <f>I22-M22</f>
        <v>0</v>
      </c>
    </row>
    <row r="23" spans="1:17" ht="15.75" x14ac:dyDescent="0.3">
      <c r="A23" s="44" t="s">
        <v>27</v>
      </c>
      <c r="B23" s="44"/>
      <c r="C23" s="44"/>
      <c r="D23" s="44"/>
      <c r="E23" s="32">
        <v>1</v>
      </c>
      <c r="F23" s="14" t="s">
        <v>46</v>
      </c>
      <c r="G23" s="12"/>
      <c r="H23" s="13" t="s">
        <v>4</v>
      </c>
      <c r="I23" s="32">
        <f>G23*E23</f>
        <v>0</v>
      </c>
      <c r="J23" s="14" t="s">
        <v>47</v>
      </c>
      <c r="K23" s="12"/>
      <c r="L23" s="14" t="s">
        <v>46</v>
      </c>
      <c r="M23" s="42">
        <f t="shared" si="0"/>
        <v>0</v>
      </c>
      <c r="N23" s="42"/>
      <c r="O23" s="42"/>
      <c r="P23" s="15" t="s">
        <v>4</v>
      </c>
      <c r="Q23" s="32">
        <f>I23-M23</f>
        <v>0</v>
      </c>
    </row>
    <row r="24" spans="1:17" ht="15.75" x14ac:dyDescent="0.3">
      <c r="A24" s="45" t="s">
        <v>13</v>
      </c>
      <c r="B24" s="45"/>
      <c r="C24" s="45"/>
      <c r="D24" s="45"/>
      <c r="E24" s="33">
        <v>6</v>
      </c>
      <c r="F24" s="10" t="s">
        <v>46</v>
      </c>
      <c r="G24" s="9"/>
      <c r="H24" s="8" t="s">
        <v>4</v>
      </c>
      <c r="I24" s="33">
        <f t="shared" si="1"/>
        <v>0</v>
      </c>
      <c r="J24" s="10" t="s">
        <v>47</v>
      </c>
      <c r="K24" s="9"/>
      <c r="L24" s="10" t="s">
        <v>46</v>
      </c>
      <c r="M24" s="41">
        <f t="shared" si="0"/>
        <v>0</v>
      </c>
      <c r="N24" s="41"/>
      <c r="O24" s="41"/>
      <c r="P24" s="11" t="s">
        <v>4</v>
      </c>
      <c r="Q24" s="33">
        <f t="shared" si="2"/>
        <v>0</v>
      </c>
    </row>
    <row r="25" spans="1:17" ht="15.75" x14ac:dyDescent="0.3">
      <c r="A25" s="44" t="s">
        <v>28</v>
      </c>
      <c r="B25" s="44"/>
      <c r="C25" s="44"/>
      <c r="D25" s="44"/>
      <c r="E25" s="32">
        <v>16</v>
      </c>
      <c r="F25" s="14" t="s">
        <v>46</v>
      </c>
      <c r="G25" s="12"/>
      <c r="H25" s="13" t="s">
        <v>4</v>
      </c>
      <c r="I25" s="32">
        <f>G25*E25</f>
        <v>0</v>
      </c>
      <c r="J25" s="14" t="s">
        <v>47</v>
      </c>
      <c r="K25" s="12"/>
      <c r="L25" s="14" t="s">
        <v>46</v>
      </c>
      <c r="M25" s="42">
        <f t="shared" si="0"/>
        <v>0</v>
      </c>
      <c r="N25" s="42"/>
      <c r="O25" s="42"/>
      <c r="P25" s="15" t="s">
        <v>4</v>
      </c>
      <c r="Q25" s="32">
        <f>I25-M25</f>
        <v>0</v>
      </c>
    </row>
    <row r="26" spans="1:17" ht="15.75" x14ac:dyDescent="0.3">
      <c r="A26" s="45" t="s">
        <v>14</v>
      </c>
      <c r="B26" s="45"/>
      <c r="C26" s="45"/>
      <c r="D26" s="45"/>
      <c r="E26" s="33">
        <v>1</v>
      </c>
      <c r="F26" s="10" t="s">
        <v>46</v>
      </c>
      <c r="G26" s="9"/>
      <c r="H26" s="8" t="s">
        <v>4</v>
      </c>
      <c r="I26" s="33">
        <f t="shared" si="1"/>
        <v>0</v>
      </c>
      <c r="J26" s="10" t="s">
        <v>47</v>
      </c>
      <c r="K26" s="9"/>
      <c r="L26" s="10" t="s">
        <v>46</v>
      </c>
      <c r="M26" s="41">
        <f t="shared" si="0"/>
        <v>0</v>
      </c>
      <c r="N26" s="41"/>
      <c r="O26" s="41"/>
      <c r="P26" s="11" t="s">
        <v>4</v>
      </c>
      <c r="Q26" s="33">
        <f t="shared" si="2"/>
        <v>0</v>
      </c>
    </row>
    <row r="27" spans="1:17" ht="15.75" x14ac:dyDescent="0.3">
      <c r="A27" s="44" t="s">
        <v>15</v>
      </c>
      <c r="B27" s="44"/>
      <c r="C27" s="44"/>
      <c r="D27" s="44"/>
      <c r="E27" s="32">
        <v>2</v>
      </c>
      <c r="F27" s="14" t="s">
        <v>46</v>
      </c>
      <c r="G27" s="12"/>
      <c r="H27" s="13" t="s">
        <v>4</v>
      </c>
      <c r="I27" s="32">
        <f t="shared" si="1"/>
        <v>0</v>
      </c>
      <c r="J27" s="14" t="s">
        <v>47</v>
      </c>
      <c r="K27" s="12"/>
      <c r="L27" s="14" t="s">
        <v>46</v>
      </c>
      <c r="M27" s="42">
        <f t="shared" si="0"/>
        <v>0</v>
      </c>
      <c r="N27" s="42"/>
      <c r="O27" s="42"/>
      <c r="P27" s="15" t="s">
        <v>4</v>
      </c>
      <c r="Q27" s="32">
        <f t="shared" si="2"/>
        <v>0</v>
      </c>
    </row>
    <row r="28" spans="1:17" ht="15.75" x14ac:dyDescent="0.3">
      <c r="A28" s="45" t="s">
        <v>30</v>
      </c>
      <c r="B28" s="45"/>
      <c r="C28" s="45"/>
      <c r="D28" s="45"/>
      <c r="E28" s="33">
        <v>2</v>
      </c>
      <c r="F28" s="10" t="s">
        <v>46</v>
      </c>
      <c r="G28" s="9"/>
      <c r="H28" s="8" t="s">
        <v>4</v>
      </c>
      <c r="I28" s="33">
        <f t="shared" si="1"/>
        <v>0</v>
      </c>
      <c r="J28" s="10" t="s">
        <v>47</v>
      </c>
      <c r="K28" s="9"/>
      <c r="L28" s="10" t="s">
        <v>46</v>
      </c>
      <c r="M28" s="41">
        <f t="shared" si="0"/>
        <v>0</v>
      </c>
      <c r="N28" s="41"/>
      <c r="O28" s="41"/>
      <c r="P28" s="11" t="s">
        <v>4</v>
      </c>
      <c r="Q28" s="33">
        <f t="shared" si="2"/>
        <v>0</v>
      </c>
    </row>
    <row r="29" spans="1:17" ht="15.75" x14ac:dyDescent="0.3">
      <c r="A29" s="44" t="s">
        <v>16</v>
      </c>
      <c r="B29" s="44"/>
      <c r="C29" s="44"/>
      <c r="D29" s="44"/>
      <c r="E29" s="32">
        <v>5</v>
      </c>
      <c r="F29" s="14" t="s">
        <v>46</v>
      </c>
      <c r="G29" s="12"/>
      <c r="H29" s="13" t="s">
        <v>4</v>
      </c>
      <c r="I29" s="32">
        <f t="shared" si="1"/>
        <v>0</v>
      </c>
      <c r="J29" s="14" t="s">
        <v>47</v>
      </c>
      <c r="K29" s="12"/>
      <c r="L29" s="14" t="s">
        <v>46</v>
      </c>
      <c r="M29" s="42">
        <f t="shared" si="0"/>
        <v>0</v>
      </c>
      <c r="N29" s="42"/>
      <c r="O29" s="42"/>
      <c r="P29" s="15" t="s">
        <v>4</v>
      </c>
      <c r="Q29" s="32">
        <f t="shared" si="2"/>
        <v>0</v>
      </c>
    </row>
    <row r="30" spans="1:17" ht="15.75" x14ac:dyDescent="0.3">
      <c r="A30" s="45" t="s">
        <v>25</v>
      </c>
      <c r="B30" s="45"/>
      <c r="C30" s="45"/>
      <c r="D30" s="45"/>
      <c r="E30" s="33">
        <v>3</v>
      </c>
      <c r="F30" s="10" t="s">
        <v>46</v>
      </c>
      <c r="G30" s="9"/>
      <c r="H30" s="8" t="s">
        <v>4</v>
      </c>
      <c r="I30" s="33">
        <f>G30*E30</f>
        <v>0</v>
      </c>
      <c r="J30" s="10" t="s">
        <v>47</v>
      </c>
      <c r="K30" s="9"/>
      <c r="L30" s="10" t="s">
        <v>46</v>
      </c>
      <c r="M30" s="41">
        <f t="shared" si="0"/>
        <v>0</v>
      </c>
      <c r="N30" s="41"/>
      <c r="O30" s="41"/>
      <c r="P30" s="11" t="s">
        <v>4</v>
      </c>
      <c r="Q30" s="33">
        <f>I30-M30</f>
        <v>0</v>
      </c>
    </row>
    <row r="31" spans="1:17" ht="15.75" x14ac:dyDescent="0.3">
      <c r="A31" s="44" t="s">
        <v>26</v>
      </c>
      <c r="B31" s="44"/>
      <c r="C31" s="44"/>
      <c r="D31" s="44"/>
      <c r="E31" s="32">
        <v>3</v>
      </c>
      <c r="F31" s="14" t="s">
        <v>46</v>
      </c>
      <c r="G31" s="12"/>
      <c r="H31" s="13" t="s">
        <v>4</v>
      </c>
      <c r="I31" s="32">
        <f t="shared" si="1"/>
        <v>0</v>
      </c>
      <c r="J31" s="14" t="s">
        <v>47</v>
      </c>
      <c r="K31" s="12"/>
      <c r="L31" s="14" t="s">
        <v>46</v>
      </c>
      <c r="M31" s="42">
        <f t="shared" si="0"/>
        <v>0</v>
      </c>
      <c r="N31" s="42"/>
      <c r="O31" s="42"/>
      <c r="P31" s="15" t="s">
        <v>4</v>
      </c>
      <c r="Q31" s="32">
        <f t="shared" si="2"/>
        <v>0</v>
      </c>
    </row>
    <row r="32" spans="1:17" ht="15.75" x14ac:dyDescent="0.3">
      <c r="A32" s="45" t="s">
        <v>17</v>
      </c>
      <c r="B32" s="45"/>
      <c r="C32" s="45"/>
      <c r="D32" s="45"/>
      <c r="E32" s="33">
        <v>1</v>
      </c>
      <c r="F32" s="10" t="s">
        <v>46</v>
      </c>
      <c r="G32" s="9"/>
      <c r="H32" s="8" t="s">
        <v>4</v>
      </c>
      <c r="I32" s="33">
        <f t="shared" si="1"/>
        <v>0</v>
      </c>
      <c r="J32" s="10" t="s">
        <v>47</v>
      </c>
      <c r="K32" s="9"/>
      <c r="L32" s="10" t="s">
        <v>46</v>
      </c>
      <c r="M32" s="41">
        <f t="shared" si="0"/>
        <v>0</v>
      </c>
      <c r="N32" s="41"/>
      <c r="O32" s="41"/>
      <c r="P32" s="11" t="s">
        <v>4</v>
      </c>
      <c r="Q32" s="33">
        <f t="shared" si="2"/>
        <v>0</v>
      </c>
    </row>
    <row r="33" spans="1:20" ht="15.75" x14ac:dyDescent="0.3">
      <c r="A33" s="44" t="s">
        <v>21</v>
      </c>
      <c r="B33" s="44"/>
      <c r="C33" s="44"/>
      <c r="D33" s="44"/>
      <c r="E33" s="32">
        <v>6</v>
      </c>
      <c r="F33" s="14" t="s">
        <v>46</v>
      </c>
      <c r="G33" s="12"/>
      <c r="H33" s="13" t="s">
        <v>4</v>
      </c>
      <c r="I33" s="32">
        <f t="shared" si="1"/>
        <v>0</v>
      </c>
      <c r="J33" s="14" t="s">
        <v>47</v>
      </c>
      <c r="K33" s="12"/>
      <c r="L33" s="14" t="s">
        <v>46</v>
      </c>
      <c r="M33" s="42">
        <f t="shared" si="0"/>
        <v>0</v>
      </c>
      <c r="N33" s="42"/>
      <c r="O33" s="42"/>
      <c r="P33" s="15" t="s">
        <v>4</v>
      </c>
      <c r="Q33" s="32">
        <f t="shared" si="2"/>
        <v>0</v>
      </c>
    </row>
    <row r="34" spans="1:20" ht="15.75" x14ac:dyDescent="0.3">
      <c r="A34" s="45" t="s">
        <v>18</v>
      </c>
      <c r="B34" s="45"/>
      <c r="C34" s="45"/>
      <c r="D34" s="45"/>
      <c r="E34" s="33">
        <v>6</v>
      </c>
      <c r="F34" s="10" t="s">
        <v>46</v>
      </c>
      <c r="G34" s="9"/>
      <c r="H34" s="8" t="s">
        <v>4</v>
      </c>
      <c r="I34" s="33">
        <f t="shared" si="1"/>
        <v>0</v>
      </c>
      <c r="J34" s="10" t="s">
        <v>47</v>
      </c>
      <c r="K34" s="9"/>
      <c r="L34" s="10" t="s">
        <v>46</v>
      </c>
      <c r="M34" s="41">
        <f t="shared" si="0"/>
        <v>0</v>
      </c>
      <c r="N34" s="41"/>
      <c r="O34" s="41"/>
      <c r="P34" s="11" t="s">
        <v>4</v>
      </c>
      <c r="Q34" s="33">
        <f t="shared" si="2"/>
        <v>0</v>
      </c>
    </row>
    <row r="35" spans="1:20" ht="15.75" x14ac:dyDescent="0.3">
      <c r="A35" s="44" t="s">
        <v>20</v>
      </c>
      <c r="B35" s="44"/>
      <c r="C35" s="44"/>
      <c r="D35" s="44"/>
      <c r="E35" s="32">
        <v>6</v>
      </c>
      <c r="F35" s="14" t="s">
        <v>46</v>
      </c>
      <c r="G35" s="12"/>
      <c r="H35" s="13" t="s">
        <v>4</v>
      </c>
      <c r="I35" s="32">
        <f t="shared" si="1"/>
        <v>0</v>
      </c>
      <c r="J35" s="14" t="s">
        <v>47</v>
      </c>
      <c r="K35" s="12"/>
      <c r="L35" s="14" t="s">
        <v>46</v>
      </c>
      <c r="M35" s="42">
        <f t="shared" si="0"/>
        <v>0</v>
      </c>
      <c r="N35" s="42"/>
      <c r="O35" s="42"/>
      <c r="P35" s="15" t="s">
        <v>4</v>
      </c>
      <c r="Q35" s="32">
        <f t="shared" si="2"/>
        <v>0</v>
      </c>
    </row>
    <row r="36" spans="1:20" ht="15.75" x14ac:dyDescent="0.3">
      <c r="A36" s="45" t="s">
        <v>19</v>
      </c>
      <c r="B36" s="45"/>
      <c r="C36" s="45"/>
      <c r="D36" s="45"/>
      <c r="E36" s="33">
        <v>6</v>
      </c>
      <c r="F36" s="10" t="s">
        <v>46</v>
      </c>
      <c r="G36" s="9"/>
      <c r="H36" s="8" t="s">
        <v>4</v>
      </c>
      <c r="I36" s="33">
        <f t="shared" si="1"/>
        <v>0</v>
      </c>
      <c r="J36" s="10" t="s">
        <v>47</v>
      </c>
      <c r="K36" s="9"/>
      <c r="L36" s="10" t="s">
        <v>46</v>
      </c>
      <c r="M36" s="41">
        <f t="shared" si="0"/>
        <v>0</v>
      </c>
      <c r="N36" s="41"/>
      <c r="O36" s="41"/>
      <c r="P36" s="11" t="s">
        <v>4</v>
      </c>
      <c r="Q36" s="33">
        <f t="shared" si="2"/>
        <v>0</v>
      </c>
    </row>
    <row r="37" spans="1:20" ht="15.75" x14ac:dyDescent="0.3">
      <c r="A37" s="16" t="s">
        <v>35</v>
      </c>
      <c r="B37" s="16"/>
      <c r="C37" s="75"/>
      <c r="D37" s="75"/>
      <c r="E37" s="34">
        <v>16</v>
      </c>
      <c r="F37" s="14" t="s">
        <v>46</v>
      </c>
      <c r="G37" s="12"/>
      <c r="H37" s="13" t="s">
        <v>4</v>
      </c>
      <c r="I37" s="32">
        <f t="shared" si="1"/>
        <v>0</v>
      </c>
      <c r="J37" s="14" t="s">
        <v>47</v>
      </c>
      <c r="K37" s="12"/>
      <c r="L37" s="14" t="s">
        <v>46</v>
      </c>
      <c r="M37" s="42">
        <f t="shared" si="0"/>
        <v>0</v>
      </c>
      <c r="N37" s="42"/>
      <c r="O37" s="42"/>
      <c r="P37" s="15" t="s">
        <v>4</v>
      </c>
      <c r="Q37" s="32">
        <f t="shared" si="2"/>
        <v>0</v>
      </c>
    </row>
    <row r="38" spans="1:20" ht="15.75" x14ac:dyDescent="0.3">
      <c r="A38" s="45" t="s">
        <v>38</v>
      </c>
      <c r="B38" s="45"/>
      <c r="C38" s="45"/>
      <c r="D38" s="45"/>
      <c r="E38" s="33">
        <v>16</v>
      </c>
      <c r="F38" s="10" t="s">
        <v>46</v>
      </c>
      <c r="G38" s="9"/>
      <c r="H38" s="8" t="s">
        <v>4</v>
      </c>
      <c r="I38" s="33">
        <f t="shared" si="1"/>
        <v>0</v>
      </c>
      <c r="J38" s="10" t="s">
        <v>47</v>
      </c>
      <c r="K38" s="9"/>
      <c r="L38" s="10" t="s">
        <v>46</v>
      </c>
      <c r="M38" s="41">
        <f t="shared" si="0"/>
        <v>0</v>
      </c>
      <c r="N38" s="41"/>
      <c r="O38" s="41"/>
      <c r="P38" s="11" t="s">
        <v>4</v>
      </c>
      <c r="Q38" s="33">
        <f t="shared" si="2"/>
        <v>0</v>
      </c>
    </row>
    <row r="39" spans="1:20" ht="17.25" customHeight="1" x14ac:dyDescent="0.25">
      <c r="A39" s="4"/>
      <c r="B39" s="4"/>
      <c r="C39" s="4"/>
      <c r="D39" s="4"/>
      <c r="E39" s="4"/>
      <c r="F39" s="4"/>
      <c r="G39" s="4"/>
      <c r="H39" s="4"/>
      <c r="I39" s="4"/>
      <c r="J39" s="4"/>
      <c r="K39" s="4"/>
      <c r="L39" s="4"/>
      <c r="M39" s="4"/>
      <c r="N39" s="4"/>
      <c r="O39" s="4"/>
      <c r="P39" s="4"/>
      <c r="Q39" s="4"/>
    </row>
    <row r="40" spans="1:20" ht="30.75" customHeight="1" x14ac:dyDescent="0.25">
      <c r="A40" s="55" t="s">
        <v>37</v>
      </c>
      <c r="B40" s="55"/>
      <c r="C40" s="55"/>
      <c r="D40" s="55"/>
      <c r="E40" s="55"/>
      <c r="F40" s="55"/>
      <c r="G40" s="55" t="s">
        <v>42</v>
      </c>
      <c r="H40" s="55"/>
      <c r="I40" s="56">
        <f>SUM(I6:I38)</f>
        <v>0</v>
      </c>
      <c r="J40" s="56"/>
      <c r="K40" s="55" t="s">
        <v>41</v>
      </c>
      <c r="L40" s="55"/>
      <c r="M40" s="68">
        <f>SUM(M6:O38)</f>
        <v>0</v>
      </c>
      <c r="N40" s="69"/>
      <c r="O40" s="57" t="s">
        <v>58</v>
      </c>
      <c r="P40" s="57"/>
      <c r="Q40" s="35">
        <f>SUM(Q6:Q38)</f>
        <v>0</v>
      </c>
    </row>
    <row r="41" spans="1:20" ht="30.75" customHeight="1" x14ac:dyDescent="0.25">
      <c r="A41" s="58" t="s">
        <v>62</v>
      </c>
      <c r="B41" s="58"/>
      <c r="C41" s="59"/>
      <c r="D41" s="59"/>
      <c r="E41" s="59"/>
      <c r="F41" s="59"/>
      <c r="G41" s="60" t="s">
        <v>43</v>
      </c>
      <c r="H41" s="60"/>
      <c r="I41" s="61">
        <f>ROUND(I40/16,2)</f>
        <v>0</v>
      </c>
      <c r="J41" s="61"/>
      <c r="K41" s="60" t="s">
        <v>44</v>
      </c>
      <c r="L41" s="60"/>
      <c r="M41" s="70">
        <f>ROUND(M40/16,2)</f>
        <v>0</v>
      </c>
      <c r="N41" s="71"/>
      <c r="O41" s="60" t="s">
        <v>48</v>
      </c>
      <c r="P41" s="60"/>
      <c r="Q41" s="36">
        <f>IF(I41-M41&lt;0,0,I41-M41)</f>
        <v>0</v>
      </c>
    </row>
    <row r="42" spans="1:20" ht="30.75" customHeight="1" x14ac:dyDescent="0.25">
      <c r="A42" s="62" t="s">
        <v>69</v>
      </c>
      <c r="B42" s="62"/>
      <c r="C42" s="63"/>
      <c r="D42" s="63"/>
      <c r="E42" s="63"/>
      <c r="F42" s="63"/>
      <c r="G42" s="43" t="s">
        <v>60</v>
      </c>
      <c r="H42" s="43"/>
      <c r="I42" s="64">
        <f>I41*H50</f>
        <v>0</v>
      </c>
      <c r="J42" s="64"/>
      <c r="K42" s="43" t="s">
        <v>61</v>
      </c>
      <c r="L42" s="43"/>
      <c r="M42" s="72">
        <f>M41*H50</f>
        <v>0</v>
      </c>
      <c r="N42" s="73"/>
      <c r="O42" s="65" t="s">
        <v>59</v>
      </c>
      <c r="P42" s="65"/>
      <c r="Q42" s="37">
        <f>IF(I42-M42&lt;0,0,I42-M42)</f>
        <v>0</v>
      </c>
    </row>
    <row r="43" spans="1:20" ht="23.25" customHeight="1" x14ac:dyDescent="0.3">
      <c r="A43" s="17" t="s">
        <v>51</v>
      </c>
      <c r="B43" s="74" t="s">
        <v>57</v>
      </c>
      <c r="C43" s="74"/>
      <c r="D43" s="74"/>
      <c r="E43" s="74"/>
      <c r="F43" s="74"/>
      <c r="G43" s="74"/>
      <c r="H43" s="74"/>
      <c r="I43" s="74"/>
      <c r="J43" s="74"/>
      <c r="K43" s="74"/>
      <c r="L43" s="74"/>
      <c r="M43" s="74"/>
      <c r="N43" s="74"/>
      <c r="O43" s="74"/>
      <c r="P43" s="74"/>
      <c r="Q43" s="74"/>
    </row>
    <row r="44" spans="1:20" ht="42.75" customHeight="1" x14ac:dyDescent="0.3">
      <c r="A44" s="18" t="s">
        <v>52</v>
      </c>
      <c r="B44" s="66" t="s">
        <v>56</v>
      </c>
      <c r="C44" s="66"/>
      <c r="D44" s="66"/>
      <c r="E44" s="66"/>
      <c r="F44" s="66"/>
      <c r="G44" s="66"/>
      <c r="H44" s="66"/>
      <c r="I44" s="66"/>
      <c r="J44" s="66"/>
      <c r="K44" s="66"/>
      <c r="L44" s="66"/>
      <c r="M44" s="66"/>
      <c r="N44" s="66"/>
      <c r="O44" s="66"/>
      <c r="P44" s="66"/>
      <c r="Q44" s="66"/>
    </row>
    <row r="45" spans="1:20" s="2" customFormat="1" ht="15.75" x14ac:dyDescent="0.3">
      <c r="A45" s="17" t="s">
        <v>53</v>
      </c>
      <c r="B45" s="67" t="s">
        <v>72</v>
      </c>
      <c r="C45" s="67"/>
      <c r="D45" s="67"/>
      <c r="E45" s="67"/>
      <c r="F45" s="67"/>
      <c r="G45" s="67"/>
      <c r="H45" s="67"/>
      <c r="I45" s="67"/>
      <c r="J45" s="67"/>
      <c r="K45" s="67"/>
      <c r="L45" s="67"/>
      <c r="M45" s="67"/>
      <c r="N45" s="67"/>
      <c r="O45" s="67"/>
      <c r="P45" s="67"/>
      <c r="Q45" s="67"/>
      <c r="S45"/>
      <c r="T45"/>
    </row>
    <row r="46" spans="1:20" ht="15.75" x14ac:dyDescent="0.3">
      <c r="A46" s="17" t="s">
        <v>54</v>
      </c>
      <c r="B46" s="67" t="s">
        <v>66</v>
      </c>
      <c r="C46" s="67"/>
      <c r="D46" s="67"/>
      <c r="E46" s="67"/>
      <c r="F46" s="67"/>
      <c r="G46" s="67"/>
      <c r="H46" s="67"/>
      <c r="I46" s="67"/>
      <c r="J46" s="67"/>
      <c r="K46" s="67"/>
      <c r="L46" s="67"/>
      <c r="M46" s="67"/>
      <c r="N46" s="67"/>
      <c r="O46" s="67"/>
      <c r="P46" s="67"/>
      <c r="Q46" s="67"/>
    </row>
    <row r="47" spans="1:20" x14ac:dyDescent="0.25">
      <c r="A47" s="18" t="s">
        <v>55</v>
      </c>
      <c r="B47" s="54" t="s">
        <v>65</v>
      </c>
      <c r="C47" s="54"/>
      <c r="D47" s="54"/>
      <c r="E47" s="54"/>
      <c r="F47" s="54"/>
      <c r="G47" s="54"/>
      <c r="H47" s="54"/>
      <c r="I47" s="54"/>
      <c r="J47" s="54"/>
      <c r="K47" s="54"/>
      <c r="L47" s="54"/>
      <c r="M47" s="54"/>
      <c r="N47" s="54"/>
      <c r="O47" s="54"/>
      <c r="P47" s="54"/>
      <c r="Q47" s="54"/>
    </row>
    <row r="49" spans="2:17" x14ac:dyDescent="0.25">
      <c r="B49" s="46" t="s">
        <v>67</v>
      </c>
      <c r="C49" s="47"/>
      <c r="D49" s="47"/>
      <c r="E49" s="47"/>
      <c r="F49" s="47"/>
      <c r="G49" s="27"/>
      <c r="H49" s="48" t="s">
        <v>75</v>
      </c>
      <c r="I49" s="48"/>
      <c r="J49" s="48"/>
      <c r="K49" s="48"/>
      <c r="L49" s="48"/>
      <c r="M49" s="48"/>
      <c r="N49" s="48"/>
      <c r="O49" s="48"/>
      <c r="P49" s="48"/>
      <c r="Q49" s="31"/>
    </row>
    <row r="50" spans="2:17" x14ac:dyDescent="0.25">
      <c r="B50" s="28" t="s">
        <v>68</v>
      </c>
      <c r="C50" s="29"/>
      <c r="D50" s="29"/>
      <c r="E50" s="29"/>
      <c r="F50" s="29"/>
      <c r="G50" s="30"/>
      <c r="H50" s="38">
        <v>6824</v>
      </c>
      <c r="I50" s="38"/>
      <c r="J50" s="38"/>
      <c r="K50" s="38"/>
      <c r="L50" s="38"/>
      <c r="M50" s="38"/>
      <c r="N50" s="38"/>
      <c r="O50" s="38"/>
      <c r="P50" s="38"/>
      <c r="Q50" s="26"/>
    </row>
    <row r="51" spans="2:17" x14ac:dyDescent="0.25">
      <c r="B51" s="28"/>
      <c r="C51" s="29"/>
      <c r="D51" s="29"/>
      <c r="E51" s="29"/>
      <c r="F51" s="29"/>
      <c r="G51" s="30"/>
      <c r="H51" s="38"/>
      <c r="I51" s="38"/>
      <c r="J51" s="38"/>
      <c r="K51" s="38"/>
      <c r="L51" s="38"/>
      <c r="M51" s="38"/>
      <c r="N51" s="38"/>
      <c r="O51" s="38"/>
      <c r="P51" s="38"/>
      <c r="Q51" s="26"/>
    </row>
    <row r="52" spans="2:17" x14ac:dyDescent="0.25">
      <c r="K52" s="26"/>
      <c r="L52" s="26"/>
      <c r="M52" s="26"/>
      <c r="N52" s="26"/>
      <c r="O52" s="26"/>
      <c r="P52" s="26"/>
    </row>
  </sheetData>
  <sheetProtection algorithmName="SHA-512" hashValue="k9sZGiLh35wYRZPyGXtGLEAwYQdM9dwegRsB1lvSQ7Yq/3PLCRU+k0QREyqWayHK1iivmlnbcTqp2c1UKeEWtQ==" saltValue="bmteLlGnpnTox4saD4uHwg==" spinCount="100000" sheet="1" objects="1" scenarios="1"/>
  <mergeCells count="103">
    <mergeCell ref="B44:Q44"/>
    <mergeCell ref="B45:Q45"/>
    <mergeCell ref="M40:N40"/>
    <mergeCell ref="M41:N41"/>
    <mergeCell ref="M42:N42"/>
    <mergeCell ref="B43:Q43"/>
    <mergeCell ref="B46:Q46"/>
    <mergeCell ref="M35:O35"/>
    <mergeCell ref="M33:O33"/>
    <mergeCell ref="M34:O34"/>
    <mergeCell ref="A33:D33"/>
    <mergeCell ref="M36:O36"/>
    <mergeCell ref="M37:O37"/>
    <mergeCell ref="A38:D38"/>
    <mergeCell ref="M38:O38"/>
    <mergeCell ref="A35:D35"/>
    <mergeCell ref="A36:D36"/>
    <mergeCell ref="C37:D37"/>
    <mergeCell ref="A34:D34"/>
    <mergeCell ref="K40:L40"/>
    <mergeCell ref="O40:P40"/>
    <mergeCell ref="A41:F41"/>
    <mergeCell ref="G41:H41"/>
    <mergeCell ref="I41:J41"/>
    <mergeCell ref="K41:L41"/>
    <mergeCell ref="O41:P41"/>
    <mergeCell ref="A42:F42"/>
    <mergeCell ref="G42:H42"/>
    <mergeCell ref="I42:J42"/>
    <mergeCell ref="K42:L42"/>
    <mergeCell ref="O42:P42"/>
    <mergeCell ref="C1:Q1"/>
    <mergeCell ref="M20:O20"/>
    <mergeCell ref="M21:O21"/>
    <mergeCell ref="C4:Q4"/>
    <mergeCell ref="O2:P2"/>
    <mergeCell ref="O3:P3"/>
    <mergeCell ref="A5:D5"/>
    <mergeCell ref="A6:D6"/>
    <mergeCell ref="D3:J3"/>
    <mergeCell ref="A13:D13"/>
    <mergeCell ref="M13:O13"/>
    <mergeCell ref="M14:O14"/>
    <mergeCell ref="M15:O15"/>
    <mergeCell ref="M16:O16"/>
    <mergeCell ref="M17:O17"/>
    <mergeCell ref="M18:O18"/>
    <mergeCell ref="L3:M3"/>
    <mergeCell ref="A4:B4"/>
    <mergeCell ref="A9:D9"/>
    <mergeCell ref="A10:D10"/>
    <mergeCell ref="A18:D18"/>
    <mergeCell ref="A14:D14"/>
    <mergeCell ref="A15:D15"/>
    <mergeCell ref="A16:D16"/>
    <mergeCell ref="A20:D20"/>
    <mergeCell ref="A21:D21"/>
    <mergeCell ref="M19:O19"/>
    <mergeCell ref="A29:D29"/>
    <mergeCell ref="A25:D25"/>
    <mergeCell ref="B49:F49"/>
    <mergeCell ref="H49:P49"/>
    <mergeCell ref="M22:O22"/>
    <mergeCell ref="M23:O23"/>
    <mergeCell ref="M24:O24"/>
    <mergeCell ref="A31:D31"/>
    <mergeCell ref="A32:D32"/>
    <mergeCell ref="A30:D30"/>
    <mergeCell ref="A26:D26"/>
    <mergeCell ref="A27:D27"/>
    <mergeCell ref="A28:D28"/>
    <mergeCell ref="M31:O31"/>
    <mergeCell ref="M32:O32"/>
    <mergeCell ref="A24:D24"/>
    <mergeCell ref="M25:O25"/>
    <mergeCell ref="B47:Q47"/>
    <mergeCell ref="A40:F40"/>
    <mergeCell ref="G40:H40"/>
    <mergeCell ref="I40:J40"/>
    <mergeCell ref="H50:P51"/>
    <mergeCell ref="D2:J2"/>
    <mergeCell ref="L2:M2"/>
    <mergeCell ref="M6:O6"/>
    <mergeCell ref="M7:O7"/>
    <mergeCell ref="M8:O8"/>
    <mergeCell ref="M9:O9"/>
    <mergeCell ref="M10:O10"/>
    <mergeCell ref="M11:O11"/>
    <mergeCell ref="M12:O12"/>
    <mergeCell ref="M5:O5"/>
    <mergeCell ref="A7:D7"/>
    <mergeCell ref="A8:D8"/>
    <mergeCell ref="A11:D11"/>
    <mergeCell ref="A12:D12"/>
    <mergeCell ref="M26:O26"/>
    <mergeCell ref="M27:O27"/>
    <mergeCell ref="M28:O28"/>
    <mergeCell ref="M29:O29"/>
    <mergeCell ref="M30:O30"/>
    <mergeCell ref="A22:D22"/>
    <mergeCell ref="A23:D23"/>
    <mergeCell ref="A17:D17"/>
    <mergeCell ref="A19:D19"/>
  </mergeCells>
  <dataValidations count="1">
    <dataValidation type="whole" allowBlank="1" showInputMessage="1" showErrorMessage="1" sqref="K6:K38 G6:G38">
      <formula1>0</formula1>
      <formula2>10000000</formula2>
    </dataValidation>
  </dataValidations>
  <pageMargins left="0.25" right="0.25" top="0.5" bottom="0.5"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smarcinkiewicz</dc:creator>
  <cp:lastModifiedBy>Lauren Gonzalez</cp:lastModifiedBy>
  <cp:lastPrinted>2023-06-09T17:56:09Z</cp:lastPrinted>
  <dcterms:created xsi:type="dcterms:W3CDTF">2016-12-23T16:40:50Z</dcterms:created>
  <dcterms:modified xsi:type="dcterms:W3CDTF">2023-07-06T22:33:55Z</dcterms:modified>
</cp:coreProperties>
</file>